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ower Limits (4-2015)" sheetId="8" r:id="rId1"/>
  </sheets>
  <definedNames>
    <definedName name="_xlnm.Print_Area" localSheetId="0">'Power Limits (4-2015)'!$A:$Q</definedName>
  </definedNames>
  <calcPr calcId="152511"/>
</workbook>
</file>

<file path=xl/calcChain.xml><?xml version="1.0" encoding="utf-8"?>
<calcChain xmlns="http://schemas.openxmlformats.org/spreadsheetml/2006/main">
  <c r="E67" i="8" l="1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Q37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7" i="8"/>
  <c r="P3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7" i="8"/>
  <c r="N38" i="8"/>
  <c r="M37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L37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G37" i="8"/>
  <c r="H37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</calcChain>
</file>

<file path=xl/sharedStrings.xml><?xml version="1.0" encoding="utf-8"?>
<sst xmlns="http://schemas.openxmlformats.org/spreadsheetml/2006/main" count="45" uniqueCount="41">
  <si>
    <t>PTP</t>
  </si>
  <si>
    <t>PTMP</t>
  </si>
  <si>
    <t>40 MHz Chan</t>
  </si>
  <si>
    <t>20 MHz Chan</t>
  </si>
  <si>
    <t>References:</t>
  </si>
  <si>
    <t>FCC Title 47 Part 15.407(a)</t>
  </si>
  <si>
    <t>dBm</t>
  </si>
  <si>
    <t>5.725-5.85 GHz</t>
  </si>
  <si>
    <t>Calculations</t>
  </si>
  <si>
    <t>Antenna</t>
  </si>
  <si>
    <t>Gain (dBi)</t>
  </si>
  <si>
    <t>For 10 MHz channel:  Min(24, 11+10log(10)) = Min(24, 21) = 21 dBm = 125 mW</t>
  </si>
  <si>
    <t>10 MHz Chan</t>
  </si>
  <si>
    <t>Cable loss</t>
  </si>
  <si>
    <t>For 20 MHz channel:  Min(24, 11+10log(20)) = Min(24, 24) = 24 dBm = 250 mW</t>
  </si>
  <si>
    <t>For 40 MHz channel:  Min(24, 11+10log(40)) = Min(24, 27) = 24 dBm = 250 mW</t>
  </si>
  <si>
    <t>(loss between transmitter and antenna)</t>
  </si>
  <si>
    <t>5.15-5.25 GHz</t>
  </si>
  <si>
    <t>5.25-5.35 GHz and 5.47-5.725 GHz</t>
  </si>
  <si>
    <t>Point-to-point:  1 watt (30 dBm)</t>
  </si>
  <si>
    <t>Point-to-multipoint (omni, sector):  1 watt (30 dBm) minus 1 dB for each dB of antenna gain &gt; 6 dBi</t>
  </si>
  <si>
    <t>Outdoor access point:  1 watt (30 dBm) minus 1 dB for each dB of antenna gain &gt; 6 dBi</t>
  </si>
  <si>
    <t>Indoor access point:  1 watt (30 dBm) minus 1 dB for each dB of antenna gain &gt; 6 dBi</t>
  </si>
  <si>
    <t>Fixed point-to-point:  1 watt (30 dBm) minus 1 dB for each dB of antenna gain &gt; 23 dBi</t>
  </si>
  <si>
    <t>Outdoor AP</t>
  </si>
  <si>
    <t>Indoor AP</t>
  </si>
  <si>
    <t>Fixed PTP</t>
  </si>
  <si>
    <t>Mobile</t>
  </si>
  <si>
    <t>Mobile and portable clients:  250 mW (24 dBm) minus 1 dB for each dB of antenna gain &gt; 6 dBi</t>
  </si>
  <si>
    <t>Lesser of 250 mW (24 dBm) or 11 dBm + 10 log B, where B is the 26 dB emission bandwidth in megahertz …</t>
  </si>
  <si>
    <t>… and subtract 1 dB for each dB of antenna gain &gt; 6 dBi</t>
  </si>
  <si>
    <t>Maximum Transmitter Power (dBm)</t>
  </si>
  <si>
    <t>Maximum Conducted Power Limits (sum of power delivered to all antennas)</t>
  </si>
  <si>
    <t>Fixed Point-to-Point:  1 watt (30 dBm) minus 1 dB for each 3 dB of antenna gain &gt; 6 dBi</t>
  </si>
  <si>
    <t>2400-2483.5 MHz</t>
  </si>
  <si>
    <t>5.15-5.25 GHz  (U-NII-1)</t>
  </si>
  <si>
    <t>5.25-5.35 GHz and 5.47-5.725 GHz  (U-NII-2 and U-NII-2e)  (requires DFS for radar avoidance)</t>
  </si>
  <si>
    <t>5.725-5.825 GHz  (U-NII-3)    (primarily used by WiFi ISPs)</t>
  </si>
  <si>
    <t>Note:  Part 15 includes additional restrictions such as maximum power spectral density, harmonics, spurious, and others.  Be sure to follow all of the rules.</t>
  </si>
  <si>
    <t>FCC Part 15 Power Limits for WiFi  (24-Apr-2015)</t>
  </si>
  <si>
    <t xml:space="preserve">FCC Title 47 Part 15.247(b) and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</si>
</sst>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5" borderId="0" xfId="0" applyFill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8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3" fillId="6" borderId="0" xfId="0" applyFont="1" applyFill="1"/>
    <xf numFmtId="0" fontId="0" fillId="0" borderId="0" xfId="0" applyFont="1" applyAlignment="1">
      <alignment horizontal="left"/>
    </xf>
    <xf numFmtId="1" fontId="0" fillId="0" borderId="0" xfId="0" applyNumberFormat="1"/>
    <xf numFmtId="0" fontId="1" fillId="4" borderId="3" xfId="0" applyFont="1" applyFill="1" applyBorder="1" applyAlignment="1">
      <alignment horizontal="right"/>
    </xf>
    <xf numFmtId="1" fontId="0" fillId="0" borderId="0" xfId="0" applyNumberFormat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view="pageLayout" topLeftCell="A31" zoomScaleNormal="100" workbookViewId="0">
      <selection activeCell="G33" sqref="G33"/>
    </sheetView>
  </sheetViews>
  <sheetFormatPr defaultRowHeight="15" x14ac:dyDescent="0.25"/>
  <cols>
    <col min="1" max="1" width="3.7109375" customWidth="1"/>
    <col min="2" max="2" width="10.7109375" customWidth="1"/>
    <col min="3" max="3" width="2.7109375" customWidth="1"/>
    <col min="4" max="5" width="9.7109375" customWidth="1"/>
    <col min="6" max="6" width="2.7109375" customWidth="1"/>
    <col min="7" max="10" width="11.42578125" customWidth="1"/>
    <col min="11" max="11" width="2.7109375" customWidth="1"/>
    <col min="12" max="14" width="13.7109375" customWidth="1"/>
    <col min="15" max="15" width="2.7109375" customWidth="1"/>
  </cols>
  <sheetData>
    <row r="1" spans="1:6" s="16" customFormat="1" ht="21" x14ac:dyDescent="0.35">
      <c r="A1" s="16" t="s">
        <v>39</v>
      </c>
    </row>
    <row r="3" spans="1:6" s="1" customFormat="1" x14ac:dyDescent="0.25">
      <c r="A3" s="1" t="s">
        <v>4</v>
      </c>
    </row>
    <row r="4" spans="1:6" s="1" customFormat="1" x14ac:dyDescent="0.25">
      <c r="B4" s="2" t="s">
        <v>40</v>
      </c>
    </row>
    <row r="5" spans="1:6" x14ac:dyDescent="0.25">
      <c r="B5" s="2" t="s">
        <v>5</v>
      </c>
    </row>
    <row r="6" spans="1:6" x14ac:dyDescent="0.25">
      <c r="B6" s="2"/>
    </row>
    <row r="7" spans="1:6" s="1" customFormat="1" x14ac:dyDescent="0.25">
      <c r="A7" s="1" t="s">
        <v>32</v>
      </c>
    </row>
    <row r="8" spans="1:6" s="5" customFormat="1" x14ac:dyDescent="0.25">
      <c r="B8" s="3" t="s">
        <v>34</v>
      </c>
    </row>
    <row r="9" spans="1:6" x14ac:dyDescent="0.25">
      <c r="C9" s="5" t="s">
        <v>20</v>
      </c>
      <c r="D9" s="5"/>
      <c r="E9" s="5"/>
      <c r="F9" s="5"/>
    </row>
    <row r="10" spans="1:6" x14ac:dyDescent="0.25">
      <c r="C10" t="s">
        <v>33</v>
      </c>
    </row>
    <row r="12" spans="1:6" s="3" customFormat="1" x14ac:dyDescent="0.25">
      <c r="B12" s="3" t="s">
        <v>35</v>
      </c>
    </row>
    <row r="13" spans="1:6" x14ac:dyDescent="0.25">
      <c r="C13" t="s">
        <v>21</v>
      </c>
    </row>
    <row r="14" spans="1:6" x14ac:dyDescent="0.25">
      <c r="C14" t="s">
        <v>22</v>
      </c>
    </row>
    <row r="15" spans="1:6" x14ac:dyDescent="0.25">
      <c r="C15" t="s">
        <v>23</v>
      </c>
    </row>
    <row r="16" spans="1:6" x14ac:dyDescent="0.25">
      <c r="C16" t="s">
        <v>28</v>
      </c>
    </row>
    <row r="18" spans="1:6" s="3" customFormat="1" x14ac:dyDescent="0.25">
      <c r="B18" s="3" t="s">
        <v>36</v>
      </c>
    </row>
    <row r="19" spans="1:6" x14ac:dyDescent="0.25">
      <c r="C19" t="s">
        <v>29</v>
      </c>
    </row>
    <row r="20" spans="1:6" x14ac:dyDescent="0.25">
      <c r="D20" t="s">
        <v>11</v>
      </c>
    </row>
    <row r="21" spans="1:6" x14ac:dyDescent="0.25">
      <c r="D21" t="s">
        <v>14</v>
      </c>
    </row>
    <row r="22" spans="1:6" x14ac:dyDescent="0.25">
      <c r="D22" t="s">
        <v>15</v>
      </c>
    </row>
    <row r="23" spans="1:6" x14ac:dyDescent="0.25">
      <c r="C23" t="s">
        <v>30</v>
      </c>
    </row>
    <row r="25" spans="1:6" s="3" customFormat="1" x14ac:dyDescent="0.25">
      <c r="B25" s="3" t="s">
        <v>37</v>
      </c>
    </row>
    <row r="26" spans="1:6" x14ac:dyDescent="0.25">
      <c r="C26" t="s">
        <v>20</v>
      </c>
    </row>
    <row r="27" spans="1:6" x14ac:dyDescent="0.25">
      <c r="C27" t="s">
        <v>19</v>
      </c>
    </row>
    <row r="29" spans="1:6" s="1" customFormat="1" x14ac:dyDescent="0.25">
      <c r="A29" s="1" t="s">
        <v>8</v>
      </c>
    </row>
    <row r="30" spans="1:6" s="2" customFormat="1" x14ac:dyDescent="0.25">
      <c r="B30" s="17" t="s">
        <v>38</v>
      </c>
    </row>
    <row r="31" spans="1:6" s="1" customFormat="1" x14ac:dyDescent="0.25"/>
    <row r="32" spans="1:6" x14ac:dyDescent="0.25">
      <c r="B32" s="1" t="s">
        <v>13</v>
      </c>
      <c r="C32" s="6">
        <v>0</v>
      </c>
      <c r="D32" t="s">
        <v>6</v>
      </c>
      <c r="E32" t="s">
        <v>16</v>
      </c>
      <c r="F32" s="5"/>
    </row>
    <row r="33" spans="2:17" x14ac:dyDescent="0.25">
      <c r="C33" s="5"/>
      <c r="D33" s="5"/>
      <c r="E33" s="5"/>
      <c r="F33" s="5"/>
    </row>
    <row r="34" spans="2:17" ht="15.75" customHeight="1" thickBot="1" x14ac:dyDescent="0.35">
      <c r="B34" s="5"/>
      <c r="D34" s="23" t="s">
        <v>31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s="1" customFormat="1" x14ac:dyDescent="0.25">
      <c r="B35" s="14" t="s">
        <v>9</v>
      </c>
      <c r="D35" s="25" t="s">
        <v>34</v>
      </c>
      <c r="E35" s="25"/>
      <c r="G35" s="24" t="s">
        <v>17</v>
      </c>
      <c r="H35" s="24"/>
      <c r="I35" s="24"/>
      <c r="J35" s="24"/>
      <c r="L35" s="22" t="s">
        <v>18</v>
      </c>
      <c r="M35" s="22"/>
      <c r="N35" s="22"/>
      <c r="P35" s="21" t="s">
        <v>7</v>
      </c>
      <c r="Q35" s="21"/>
    </row>
    <row r="36" spans="2:17" s="1" customFormat="1" ht="15.75" thickBot="1" x14ac:dyDescent="0.3">
      <c r="B36" s="15" t="s">
        <v>10</v>
      </c>
      <c r="C36" s="9"/>
      <c r="D36" s="19" t="s">
        <v>1</v>
      </c>
      <c r="E36" s="19" t="s">
        <v>0</v>
      </c>
      <c r="F36" s="9"/>
      <c r="G36" s="11" t="s">
        <v>24</v>
      </c>
      <c r="H36" s="11" t="s">
        <v>25</v>
      </c>
      <c r="I36" s="11" t="s">
        <v>26</v>
      </c>
      <c r="J36" s="11" t="s">
        <v>27</v>
      </c>
      <c r="K36" s="10"/>
      <c r="L36" s="12" t="s">
        <v>12</v>
      </c>
      <c r="M36" s="12" t="s">
        <v>3</v>
      </c>
      <c r="N36" s="12" t="s">
        <v>2</v>
      </c>
      <c r="O36" s="9"/>
      <c r="P36" s="13" t="s">
        <v>1</v>
      </c>
      <c r="Q36" s="13" t="s">
        <v>0</v>
      </c>
    </row>
    <row r="37" spans="2:17" x14ac:dyDescent="0.25">
      <c r="B37" s="8">
        <v>5</v>
      </c>
      <c r="C37" s="7"/>
      <c r="D37">
        <f>(30+$C$32)-MAX(0,($B37-6))</f>
        <v>30</v>
      </c>
      <c r="E37" s="18">
        <f>(30+$C$32)-MAX(0,$B37-6)/3</f>
        <v>30</v>
      </c>
      <c r="F37" s="7"/>
      <c r="G37">
        <f>(30+$C$32)-MAX(0,($B37-6))</f>
        <v>30</v>
      </c>
      <c r="H37">
        <f>(30+$C$32)-MAX(0,($B37-6))</f>
        <v>30</v>
      </c>
      <c r="I37">
        <f>(30+$C$32)-MAX(0,$B37-23)</f>
        <v>30</v>
      </c>
      <c r="J37">
        <f>(24+$C$32)-MAX(0,$B37-6)</f>
        <v>24</v>
      </c>
      <c r="K37" s="8"/>
      <c r="L37">
        <f>(21-$C$32)-MAX(0,($B37-6))</f>
        <v>21</v>
      </c>
      <c r="M37">
        <f>(24+$C$32)-MAX(0,($B37-6))</f>
        <v>24</v>
      </c>
      <c r="N37">
        <f>(24+$C$32)-MAX(0,($B37-6))</f>
        <v>24</v>
      </c>
      <c r="O37" s="7"/>
      <c r="P37">
        <f>(30+$C$32)-MAX(0,($B37-6))</f>
        <v>30</v>
      </c>
      <c r="Q37">
        <f>30+$C$32</f>
        <v>30</v>
      </c>
    </row>
    <row r="38" spans="2:17" x14ac:dyDescent="0.25">
      <c r="B38">
        <v>6</v>
      </c>
      <c r="D38">
        <f t="shared" ref="D38:D67" si="0">(30+$C$32)-MAX(0,($B38-6))</f>
        <v>30</v>
      </c>
      <c r="E38" s="18">
        <f t="shared" ref="E38:E67" si="1">(30+$C$32)-MAX(0,$B38-6)/3</f>
        <v>30</v>
      </c>
      <c r="G38">
        <f t="shared" ref="G38:G67" si="2">(30+$C$32)-MAX(0,($B38-6))</f>
        <v>30</v>
      </c>
      <c r="H38">
        <f t="shared" ref="H38:H67" si="3">(30+$C$32)-MAX(0,($B38-6))</f>
        <v>30</v>
      </c>
      <c r="I38">
        <f t="shared" ref="I38:I67" si="4">(30+$C$32)-MAX(0,$B38-23)</f>
        <v>30</v>
      </c>
      <c r="J38">
        <f t="shared" ref="J38:J67" si="5">(24+$C$32)-MAX(0,$B38-6)</f>
        <v>24</v>
      </c>
      <c r="L38">
        <f>(21-$C$32)-MAX(0,($B38-6))</f>
        <v>21</v>
      </c>
      <c r="M38">
        <f>(24+$C$32)-MAX(0,($B38-6))</f>
        <v>24</v>
      </c>
      <c r="N38">
        <f>(24+$C$32)-MAX(0,($B38-6))</f>
        <v>24</v>
      </c>
      <c r="P38">
        <f>(30+$C$32)-MAX(0,($B38-6))</f>
        <v>30</v>
      </c>
      <c r="Q38">
        <f>30+$C$32</f>
        <v>30</v>
      </c>
    </row>
    <row r="39" spans="2:17" x14ac:dyDescent="0.25">
      <c r="B39">
        <v>7</v>
      </c>
      <c r="D39">
        <f t="shared" si="0"/>
        <v>29</v>
      </c>
      <c r="E39" s="18">
        <f t="shared" si="1"/>
        <v>29.666666666666668</v>
      </c>
      <c r="G39">
        <f t="shared" si="2"/>
        <v>29</v>
      </c>
      <c r="H39">
        <f t="shared" si="3"/>
        <v>29</v>
      </c>
      <c r="I39">
        <f t="shared" si="4"/>
        <v>30</v>
      </c>
      <c r="J39">
        <f t="shared" si="5"/>
        <v>23</v>
      </c>
      <c r="L39">
        <f t="shared" ref="L39:L67" si="6">(21-$C$32)-MAX(0,($B39-6))</f>
        <v>20</v>
      </c>
      <c r="M39">
        <f t="shared" ref="M39:N67" si="7">(24+$C$32)-MAX(0,($B39-6))</f>
        <v>23</v>
      </c>
      <c r="N39">
        <f t="shared" si="7"/>
        <v>23</v>
      </c>
      <c r="P39">
        <f t="shared" ref="P39:P67" si="8">(30+$C$32)-MAX(0,($B39-6))</f>
        <v>29</v>
      </c>
      <c r="Q39">
        <f t="shared" ref="Q39:Q67" si="9">30+$C$32</f>
        <v>30</v>
      </c>
    </row>
    <row r="40" spans="2:17" x14ac:dyDescent="0.25">
      <c r="B40" s="7">
        <v>8</v>
      </c>
      <c r="C40" s="7"/>
      <c r="D40" s="7">
        <f t="shared" si="0"/>
        <v>28</v>
      </c>
      <c r="E40" s="20">
        <f t="shared" si="1"/>
        <v>29.333333333333332</v>
      </c>
      <c r="F40" s="7"/>
      <c r="G40" s="7">
        <f t="shared" si="2"/>
        <v>28</v>
      </c>
      <c r="H40" s="7">
        <f t="shared" si="3"/>
        <v>28</v>
      </c>
      <c r="I40" s="7">
        <f t="shared" si="4"/>
        <v>30</v>
      </c>
      <c r="J40" s="7">
        <f t="shared" si="5"/>
        <v>22</v>
      </c>
      <c r="K40" s="7"/>
      <c r="L40" s="7">
        <f t="shared" si="6"/>
        <v>19</v>
      </c>
      <c r="M40" s="7">
        <f t="shared" si="7"/>
        <v>22</v>
      </c>
      <c r="N40" s="7">
        <f t="shared" si="7"/>
        <v>22</v>
      </c>
      <c r="O40" s="7"/>
      <c r="P40" s="7">
        <f t="shared" si="8"/>
        <v>28</v>
      </c>
      <c r="Q40" s="7">
        <f t="shared" si="9"/>
        <v>30</v>
      </c>
    </row>
    <row r="41" spans="2:17" x14ac:dyDescent="0.25">
      <c r="B41" s="7">
        <v>9</v>
      </c>
      <c r="C41" s="7"/>
      <c r="D41" s="7">
        <f t="shared" si="0"/>
        <v>27</v>
      </c>
      <c r="E41" s="20">
        <f t="shared" si="1"/>
        <v>29</v>
      </c>
      <c r="F41" s="7"/>
      <c r="G41" s="7">
        <f t="shared" si="2"/>
        <v>27</v>
      </c>
      <c r="H41" s="7">
        <f t="shared" si="3"/>
        <v>27</v>
      </c>
      <c r="I41" s="7">
        <f t="shared" si="4"/>
        <v>30</v>
      </c>
      <c r="J41" s="7">
        <f t="shared" si="5"/>
        <v>21</v>
      </c>
      <c r="K41" s="7"/>
      <c r="L41" s="7">
        <f t="shared" si="6"/>
        <v>18</v>
      </c>
      <c r="M41" s="7">
        <f t="shared" si="7"/>
        <v>21</v>
      </c>
      <c r="N41" s="7">
        <f t="shared" si="7"/>
        <v>21</v>
      </c>
      <c r="O41" s="7"/>
      <c r="P41" s="7">
        <f t="shared" si="8"/>
        <v>27</v>
      </c>
      <c r="Q41" s="7">
        <f t="shared" si="9"/>
        <v>30</v>
      </c>
    </row>
    <row r="42" spans="2:17" x14ac:dyDescent="0.25">
      <c r="B42" s="7">
        <v>10</v>
      </c>
      <c r="C42" s="7"/>
      <c r="D42" s="7">
        <f t="shared" si="0"/>
        <v>26</v>
      </c>
      <c r="E42" s="20">
        <f t="shared" si="1"/>
        <v>28.666666666666668</v>
      </c>
      <c r="F42" s="7"/>
      <c r="G42" s="7">
        <f t="shared" si="2"/>
        <v>26</v>
      </c>
      <c r="H42" s="7">
        <f t="shared" si="3"/>
        <v>26</v>
      </c>
      <c r="I42" s="7">
        <f t="shared" si="4"/>
        <v>30</v>
      </c>
      <c r="J42" s="7">
        <f t="shared" si="5"/>
        <v>20</v>
      </c>
      <c r="K42" s="7"/>
      <c r="L42" s="7">
        <f t="shared" si="6"/>
        <v>17</v>
      </c>
      <c r="M42" s="7">
        <f t="shared" si="7"/>
        <v>20</v>
      </c>
      <c r="N42" s="7">
        <f t="shared" si="7"/>
        <v>20</v>
      </c>
      <c r="O42" s="7"/>
      <c r="P42" s="7">
        <f t="shared" si="8"/>
        <v>26</v>
      </c>
      <c r="Q42" s="7">
        <f t="shared" si="9"/>
        <v>30</v>
      </c>
    </row>
    <row r="43" spans="2:17" x14ac:dyDescent="0.25">
      <c r="B43" s="7">
        <v>11</v>
      </c>
      <c r="C43" s="7"/>
      <c r="D43" s="7">
        <f t="shared" si="0"/>
        <v>25</v>
      </c>
      <c r="E43" s="20">
        <f t="shared" si="1"/>
        <v>28.333333333333332</v>
      </c>
      <c r="F43" s="7"/>
      <c r="G43" s="7">
        <f t="shared" si="2"/>
        <v>25</v>
      </c>
      <c r="H43" s="7">
        <f t="shared" si="3"/>
        <v>25</v>
      </c>
      <c r="I43" s="7">
        <f t="shared" si="4"/>
        <v>30</v>
      </c>
      <c r="J43" s="7">
        <f t="shared" si="5"/>
        <v>19</v>
      </c>
      <c r="K43" s="7"/>
      <c r="L43" s="7">
        <f t="shared" si="6"/>
        <v>16</v>
      </c>
      <c r="M43" s="7">
        <f t="shared" si="7"/>
        <v>19</v>
      </c>
      <c r="N43" s="7">
        <f t="shared" si="7"/>
        <v>19</v>
      </c>
      <c r="O43" s="7"/>
      <c r="P43" s="7">
        <f t="shared" si="8"/>
        <v>25</v>
      </c>
      <c r="Q43" s="7">
        <f t="shared" si="9"/>
        <v>30</v>
      </c>
    </row>
    <row r="44" spans="2:17" x14ac:dyDescent="0.25">
      <c r="B44" s="7">
        <v>12</v>
      </c>
      <c r="C44" s="7"/>
      <c r="D44" s="7">
        <f t="shared" si="0"/>
        <v>24</v>
      </c>
      <c r="E44" s="20">
        <f t="shared" si="1"/>
        <v>28</v>
      </c>
      <c r="F44" s="7"/>
      <c r="G44" s="7">
        <f t="shared" si="2"/>
        <v>24</v>
      </c>
      <c r="H44" s="7">
        <f t="shared" si="3"/>
        <v>24</v>
      </c>
      <c r="I44" s="7">
        <f t="shared" si="4"/>
        <v>30</v>
      </c>
      <c r="J44" s="7">
        <f t="shared" si="5"/>
        <v>18</v>
      </c>
      <c r="K44" s="7"/>
      <c r="L44" s="7">
        <f t="shared" si="6"/>
        <v>15</v>
      </c>
      <c r="M44" s="7">
        <f t="shared" si="7"/>
        <v>18</v>
      </c>
      <c r="N44" s="7">
        <f t="shared" si="7"/>
        <v>18</v>
      </c>
      <c r="O44" s="7"/>
      <c r="P44" s="7">
        <f t="shared" si="8"/>
        <v>24</v>
      </c>
      <c r="Q44" s="7">
        <f t="shared" si="9"/>
        <v>30</v>
      </c>
    </row>
    <row r="45" spans="2:17" x14ac:dyDescent="0.25">
      <c r="B45" s="7">
        <v>13</v>
      </c>
      <c r="C45" s="7"/>
      <c r="D45" s="7">
        <f t="shared" si="0"/>
        <v>23</v>
      </c>
      <c r="E45" s="20">
        <f t="shared" si="1"/>
        <v>27.666666666666668</v>
      </c>
      <c r="F45" s="7"/>
      <c r="G45" s="7">
        <f t="shared" si="2"/>
        <v>23</v>
      </c>
      <c r="H45" s="7">
        <f t="shared" si="3"/>
        <v>23</v>
      </c>
      <c r="I45" s="7">
        <f t="shared" si="4"/>
        <v>30</v>
      </c>
      <c r="J45" s="7">
        <f t="shared" si="5"/>
        <v>17</v>
      </c>
      <c r="K45" s="7"/>
      <c r="L45" s="7">
        <f t="shared" si="6"/>
        <v>14</v>
      </c>
      <c r="M45" s="7">
        <f t="shared" si="7"/>
        <v>17</v>
      </c>
      <c r="N45" s="7">
        <f t="shared" si="7"/>
        <v>17</v>
      </c>
      <c r="O45" s="7"/>
      <c r="P45" s="7">
        <f t="shared" si="8"/>
        <v>23</v>
      </c>
      <c r="Q45" s="7">
        <f t="shared" si="9"/>
        <v>30</v>
      </c>
    </row>
    <row r="46" spans="2:17" x14ac:dyDescent="0.25">
      <c r="B46" s="7">
        <v>14</v>
      </c>
      <c r="C46" s="7"/>
      <c r="D46" s="7">
        <f t="shared" si="0"/>
        <v>22</v>
      </c>
      <c r="E46" s="20">
        <f t="shared" si="1"/>
        <v>27.333333333333332</v>
      </c>
      <c r="F46" s="7"/>
      <c r="G46" s="7">
        <f t="shared" si="2"/>
        <v>22</v>
      </c>
      <c r="H46" s="7">
        <f t="shared" si="3"/>
        <v>22</v>
      </c>
      <c r="I46" s="7">
        <f t="shared" si="4"/>
        <v>30</v>
      </c>
      <c r="J46" s="7">
        <f t="shared" si="5"/>
        <v>16</v>
      </c>
      <c r="K46" s="7"/>
      <c r="L46" s="7">
        <f t="shared" si="6"/>
        <v>13</v>
      </c>
      <c r="M46" s="7">
        <f t="shared" si="7"/>
        <v>16</v>
      </c>
      <c r="N46" s="7">
        <f t="shared" si="7"/>
        <v>16</v>
      </c>
      <c r="O46" s="7"/>
      <c r="P46" s="7">
        <f t="shared" si="8"/>
        <v>22</v>
      </c>
      <c r="Q46" s="7">
        <f t="shared" si="9"/>
        <v>30</v>
      </c>
    </row>
    <row r="47" spans="2:17" x14ac:dyDescent="0.25">
      <c r="B47" s="7">
        <v>15</v>
      </c>
      <c r="C47" s="7"/>
      <c r="D47" s="7">
        <f t="shared" si="0"/>
        <v>21</v>
      </c>
      <c r="E47" s="20">
        <f t="shared" si="1"/>
        <v>27</v>
      </c>
      <c r="F47" s="7"/>
      <c r="G47" s="7">
        <f t="shared" si="2"/>
        <v>21</v>
      </c>
      <c r="H47" s="7">
        <f t="shared" si="3"/>
        <v>21</v>
      </c>
      <c r="I47" s="7">
        <f t="shared" si="4"/>
        <v>30</v>
      </c>
      <c r="J47" s="7">
        <f t="shared" si="5"/>
        <v>15</v>
      </c>
      <c r="K47" s="7"/>
      <c r="L47" s="7">
        <f t="shared" si="6"/>
        <v>12</v>
      </c>
      <c r="M47" s="7">
        <f t="shared" si="7"/>
        <v>15</v>
      </c>
      <c r="N47" s="7">
        <f t="shared" si="7"/>
        <v>15</v>
      </c>
      <c r="O47" s="7"/>
      <c r="P47" s="7">
        <f t="shared" si="8"/>
        <v>21</v>
      </c>
      <c r="Q47" s="7">
        <f t="shared" si="9"/>
        <v>30</v>
      </c>
    </row>
    <row r="48" spans="2:17" x14ac:dyDescent="0.25">
      <c r="B48" s="7">
        <v>16</v>
      </c>
      <c r="C48" s="7"/>
      <c r="D48" s="7">
        <f t="shared" si="0"/>
        <v>20</v>
      </c>
      <c r="E48" s="20">
        <f t="shared" si="1"/>
        <v>26.666666666666668</v>
      </c>
      <c r="F48" s="7"/>
      <c r="G48" s="7">
        <f t="shared" si="2"/>
        <v>20</v>
      </c>
      <c r="H48" s="7">
        <f t="shared" si="3"/>
        <v>20</v>
      </c>
      <c r="I48" s="7">
        <f t="shared" si="4"/>
        <v>30</v>
      </c>
      <c r="J48" s="7">
        <f t="shared" si="5"/>
        <v>14</v>
      </c>
      <c r="K48" s="7"/>
      <c r="L48" s="7">
        <f t="shared" si="6"/>
        <v>11</v>
      </c>
      <c r="M48" s="7">
        <f t="shared" si="7"/>
        <v>14</v>
      </c>
      <c r="N48" s="7">
        <f t="shared" si="7"/>
        <v>14</v>
      </c>
      <c r="O48" s="7"/>
      <c r="P48" s="7">
        <f t="shared" si="8"/>
        <v>20</v>
      </c>
      <c r="Q48" s="7">
        <f t="shared" si="9"/>
        <v>30</v>
      </c>
    </row>
    <row r="49" spans="2:17" x14ac:dyDescent="0.25">
      <c r="B49" s="7">
        <v>17</v>
      </c>
      <c r="C49" s="7"/>
      <c r="D49" s="7">
        <f t="shared" si="0"/>
        <v>19</v>
      </c>
      <c r="E49" s="20">
        <f t="shared" si="1"/>
        <v>26.333333333333332</v>
      </c>
      <c r="F49" s="7"/>
      <c r="G49" s="7">
        <f t="shared" si="2"/>
        <v>19</v>
      </c>
      <c r="H49" s="7">
        <f t="shared" si="3"/>
        <v>19</v>
      </c>
      <c r="I49" s="7">
        <f t="shared" si="4"/>
        <v>30</v>
      </c>
      <c r="J49" s="7">
        <f t="shared" si="5"/>
        <v>13</v>
      </c>
      <c r="K49" s="7"/>
      <c r="L49" s="7">
        <f t="shared" si="6"/>
        <v>10</v>
      </c>
      <c r="M49" s="7">
        <f t="shared" si="7"/>
        <v>13</v>
      </c>
      <c r="N49" s="7">
        <f t="shared" si="7"/>
        <v>13</v>
      </c>
      <c r="O49" s="7"/>
      <c r="P49" s="7">
        <f t="shared" si="8"/>
        <v>19</v>
      </c>
      <c r="Q49" s="7">
        <f t="shared" si="9"/>
        <v>30</v>
      </c>
    </row>
    <row r="50" spans="2:17" x14ac:dyDescent="0.25">
      <c r="B50" s="7">
        <v>18</v>
      </c>
      <c r="C50" s="7"/>
      <c r="D50" s="7">
        <f t="shared" si="0"/>
        <v>18</v>
      </c>
      <c r="E50" s="20">
        <f t="shared" si="1"/>
        <v>26</v>
      </c>
      <c r="F50" s="7"/>
      <c r="G50" s="7">
        <f t="shared" si="2"/>
        <v>18</v>
      </c>
      <c r="H50" s="7">
        <f t="shared" si="3"/>
        <v>18</v>
      </c>
      <c r="I50" s="7">
        <f t="shared" si="4"/>
        <v>30</v>
      </c>
      <c r="J50" s="7">
        <f t="shared" si="5"/>
        <v>12</v>
      </c>
      <c r="K50" s="7"/>
      <c r="L50" s="7">
        <f t="shared" si="6"/>
        <v>9</v>
      </c>
      <c r="M50" s="7">
        <f t="shared" si="7"/>
        <v>12</v>
      </c>
      <c r="N50" s="7">
        <f t="shared" si="7"/>
        <v>12</v>
      </c>
      <c r="O50" s="7"/>
      <c r="P50" s="7">
        <f t="shared" si="8"/>
        <v>18</v>
      </c>
      <c r="Q50" s="7">
        <f t="shared" si="9"/>
        <v>30</v>
      </c>
    </row>
    <row r="51" spans="2:17" x14ac:dyDescent="0.25">
      <c r="B51" s="7">
        <v>19</v>
      </c>
      <c r="C51" s="7"/>
      <c r="D51" s="7">
        <f t="shared" si="0"/>
        <v>17</v>
      </c>
      <c r="E51" s="20">
        <f t="shared" si="1"/>
        <v>25.666666666666668</v>
      </c>
      <c r="F51" s="7"/>
      <c r="G51" s="7">
        <f t="shared" si="2"/>
        <v>17</v>
      </c>
      <c r="H51" s="7">
        <f t="shared" si="3"/>
        <v>17</v>
      </c>
      <c r="I51" s="7">
        <f t="shared" si="4"/>
        <v>30</v>
      </c>
      <c r="J51" s="7">
        <f t="shared" si="5"/>
        <v>11</v>
      </c>
      <c r="K51" s="7"/>
      <c r="L51" s="7">
        <f t="shared" si="6"/>
        <v>8</v>
      </c>
      <c r="M51" s="7">
        <f t="shared" si="7"/>
        <v>11</v>
      </c>
      <c r="N51" s="7">
        <f t="shared" si="7"/>
        <v>11</v>
      </c>
      <c r="O51" s="7"/>
      <c r="P51" s="7">
        <f t="shared" si="8"/>
        <v>17</v>
      </c>
      <c r="Q51" s="7">
        <f t="shared" si="9"/>
        <v>30</v>
      </c>
    </row>
    <row r="52" spans="2:17" x14ac:dyDescent="0.25">
      <c r="B52" s="7">
        <v>20</v>
      </c>
      <c r="C52" s="7"/>
      <c r="D52" s="7">
        <f t="shared" si="0"/>
        <v>16</v>
      </c>
      <c r="E52" s="20">
        <f t="shared" si="1"/>
        <v>25.333333333333332</v>
      </c>
      <c r="F52" s="7"/>
      <c r="G52" s="7">
        <f t="shared" si="2"/>
        <v>16</v>
      </c>
      <c r="H52" s="7">
        <f t="shared" si="3"/>
        <v>16</v>
      </c>
      <c r="I52" s="7">
        <f t="shared" si="4"/>
        <v>30</v>
      </c>
      <c r="J52" s="7">
        <f t="shared" si="5"/>
        <v>10</v>
      </c>
      <c r="K52" s="7"/>
      <c r="L52" s="7">
        <f t="shared" si="6"/>
        <v>7</v>
      </c>
      <c r="M52" s="7">
        <f t="shared" si="7"/>
        <v>10</v>
      </c>
      <c r="N52" s="7">
        <f t="shared" si="7"/>
        <v>10</v>
      </c>
      <c r="O52" s="7"/>
      <c r="P52" s="7">
        <f t="shared" si="8"/>
        <v>16</v>
      </c>
      <c r="Q52" s="7">
        <f t="shared" si="9"/>
        <v>30</v>
      </c>
    </row>
    <row r="53" spans="2:17" x14ac:dyDescent="0.25">
      <c r="B53" s="7">
        <v>21</v>
      </c>
      <c r="C53" s="7"/>
      <c r="D53" s="7">
        <f t="shared" si="0"/>
        <v>15</v>
      </c>
      <c r="E53" s="20">
        <f t="shared" si="1"/>
        <v>25</v>
      </c>
      <c r="F53" s="7"/>
      <c r="G53" s="7">
        <f t="shared" si="2"/>
        <v>15</v>
      </c>
      <c r="H53" s="7">
        <f t="shared" si="3"/>
        <v>15</v>
      </c>
      <c r="I53" s="7">
        <f t="shared" si="4"/>
        <v>30</v>
      </c>
      <c r="J53" s="7">
        <f t="shared" si="5"/>
        <v>9</v>
      </c>
      <c r="K53" s="7"/>
      <c r="L53" s="7">
        <f t="shared" si="6"/>
        <v>6</v>
      </c>
      <c r="M53" s="7">
        <f t="shared" si="7"/>
        <v>9</v>
      </c>
      <c r="N53" s="7">
        <f t="shared" si="7"/>
        <v>9</v>
      </c>
      <c r="O53" s="7"/>
      <c r="P53" s="7">
        <f t="shared" si="8"/>
        <v>15</v>
      </c>
      <c r="Q53" s="7">
        <f t="shared" si="9"/>
        <v>30</v>
      </c>
    </row>
    <row r="54" spans="2:17" x14ac:dyDescent="0.25">
      <c r="B54" s="7">
        <v>22</v>
      </c>
      <c r="C54" s="7"/>
      <c r="D54" s="7">
        <f t="shared" si="0"/>
        <v>14</v>
      </c>
      <c r="E54" s="20">
        <f t="shared" si="1"/>
        <v>24.666666666666668</v>
      </c>
      <c r="F54" s="7"/>
      <c r="G54" s="7">
        <f t="shared" si="2"/>
        <v>14</v>
      </c>
      <c r="H54" s="7">
        <f t="shared" si="3"/>
        <v>14</v>
      </c>
      <c r="I54" s="7">
        <f t="shared" si="4"/>
        <v>30</v>
      </c>
      <c r="J54" s="7">
        <f t="shared" si="5"/>
        <v>8</v>
      </c>
      <c r="K54" s="7"/>
      <c r="L54" s="7">
        <f t="shared" si="6"/>
        <v>5</v>
      </c>
      <c r="M54" s="7">
        <f t="shared" si="7"/>
        <v>8</v>
      </c>
      <c r="N54" s="7">
        <f t="shared" si="7"/>
        <v>8</v>
      </c>
      <c r="O54" s="7"/>
      <c r="P54" s="7">
        <f t="shared" si="8"/>
        <v>14</v>
      </c>
      <c r="Q54" s="7">
        <f t="shared" si="9"/>
        <v>30</v>
      </c>
    </row>
    <row r="55" spans="2:17" x14ac:dyDescent="0.25">
      <c r="B55" s="7">
        <v>23</v>
      </c>
      <c r="C55" s="7"/>
      <c r="D55" s="7">
        <f t="shared" si="0"/>
        <v>13</v>
      </c>
      <c r="E55" s="20">
        <f t="shared" si="1"/>
        <v>24.333333333333332</v>
      </c>
      <c r="F55" s="7"/>
      <c r="G55" s="7">
        <f t="shared" si="2"/>
        <v>13</v>
      </c>
      <c r="H55" s="7">
        <f t="shared" si="3"/>
        <v>13</v>
      </c>
      <c r="I55" s="7">
        <f t="shared" si="4"/>
        <v>30</v>
      </c>
      <c r="J55" s="7">
        <f t="shared" si="5"/>
        <v>7</v>
      </c>
      <c r="K55" s="7"/>
      <c r="L55" s="7">
        <f t="shared" si="6"/>
        <v>4</v>
      </c>
      <c r="M55" s="7">
        <f t="shared" si="7"/>
        <v>7</v>
      </c>
      <c r="N55" s="7">
        <f t="shared" si="7"/>
        <v>7</v>
      </c>
      <c r="O55" s="7"/>
      <c r="P55" s="7">
        <f t="shared" si="8"/>
        <v>13</v>
      </c>
      <c r="Q55" s="7">
        <f t="shared" si="9"/>
        <v>30</v>
      </c>
    </row>
    <row r="56" spans="2:17" x14ac:dyDescent="0.25">
      <c r="B56" s="7">
        <v>24</v>
      </c>
      <c r="C56" s="7"/>
      <c r="D56" s="7">
        <f t="shared" si="0"/>
        <v>12</v>
      </c>
      <c r="E56" s="20">
        <f t="shared" si="1"/>
        <v>24</v>
      </c>
      <c r="F56" s="7"/>
      <c r="G56" s="7">
        <f t="shared" si="2"/>
        <v>12</v>
      </c>
      <c r="H56" s="7">
        <f t="shared" si="3"/>
        <v>12</v>
      </c>
      <c r="I56" s="4">
        <f t="shared" si="4"/>
        <v>29</v>
      </c>
      <c r="J56" s="4">
        <f t="shared" si="5"/>
        <v>6</v>
      </c>
      <c r="K56" s="4"/>
      <c r="L56" s="4">
        <f t="shared" si="6"/>
        <v>3</v>
      </c>
      <c r="M56" s="4">
        <f t="shared" si="7"/>
        <v>6</v>
      </c>
      <c r="N56" s="4">
        <f t="shared" si="7"/>
        <v>6</v>
      </c>
      <c r="O56" s="7"/>
      <c r="P56" s="7">
        <f t="shared" si="8"/>
        <v>12</v>
      </c>
      <c r="Q56" s="7">
        <f t="shared" si="9"/>
        <v>30</v>
      </c>
    </row>
    <row r="57" spans="2:17" x14ac:dyDescent="0.25">
      <c r="B57" s="7">
        <v>25</v>
      </c>
      <c r="C57" s="7"/>
      <c r="D57" s="7">
        <f t="shared" si="0"/>
        <v>11</v>
      </c>
      <c r="E57" s="20">
        <f t="shared" si="1"/>
        <v>23.666666666666668</v>
      </c>
      <c r="F57" s="7"/>
      <c r="G57" s="7">
        <f t="shared" si="2"/>
        <v>11</v>
      </c>
      <c r="H57" s="7">
        <f t="shared" si="3"/>
        <v>11</v>
      </c>
      <c r="I57" s="4">
        <f t="shared" si="4"/>
        <v>28</v>
      </c>
      <c r="J57" s="4">
        <f t="shared" si="5"/>
        <v>5</v>
      </c>
      <c r="K57" s="4"/>
      <c r="L57" s="4">
        <f t="shared" si="6"/>
        <v>2</v>
      </c>
      <c r="M57" s="4">
        <f t="shared" si="7"/>
        <v>5</v>
      </c>
      <c r="N57" s="4">
        <f t="shared" si="7"/>
        <v>5</v>
      </c>
      <c r="O57" s="7"/>
      <c r="P57" s="7">
        <f t="shared" si="8"/>
        <v>11</v>
      </c>
      <c r="Q57" s="7">
        <f t="shared" si="9"/>
        <v>30</v>
      </c>
    </row>
    <row r="58" spans="2:17" x14ac:dyDescent="0.25">
      <c r="B58" s="7">
        <v>26</v>
      </c>
      <c r="C58" s="7"/>
      <c r="D58" s="7">
        <f t="shared" si="0"/>
        <v>10</v>
      </c>
      <c r="E58" s="20">
        <f t="shared" si="1"/>
        <v>23.333333333333332</v>
      </c>
      <c r="F58" s="7"/>
      <c r="G58" s="7">
        <f t="shared" si="2"/>
        <v>10</v>
      </c>
      <c r="H58" s="7">
        <f t="shared" si="3"/>
        <v>10</v>
      </c>
      <c r="I58" s="4">
        <f t="shared" si="4"/>
        <v>27</v>
      </c>
      <c r="J58" s="4">
        <f t="shared" si="5"/>
        <v>4</v>
      </c>
      <c r="K58" s="4"/>
      <c r="L58" s="4">
        <f t="shared" si="6"/>
        <v>1</v>
      </c>
      <c r="M58" s="4">
        <f t="shared" si="7"/>
        <v>4</v>
      </c>
      <c r="N58" s="4">
        <f t="shared" si="7"/>
        <v>4</v>
      </c>
      <c r="O58" s="7"/>
      <c r="P58" s="7">
        <f t="shared" si="8"/>
        <v>10</v>
      </c>
      <c r="Q58" s="7">
        <f t="shared" si="9"/>
        <v>30</v>
      </c>
    </row>
    <row r="59" spans="2:17" x14ac:dyDescent="0.25">
      <c r="B59" s="7">
        <v>27</v>
      </c>
      <c r="C59" s="7"/>
      <c r="D59" s="7">
        <f t="shared" si="0"/>
        <v>9</v>
      </c>
      <c r="E59" s="20">
        <f t="shared" si="1"/>
        <v>23</v>
      </c>
      <c r="F59" s="7"/>
      <c r="G59" s="7">
        <f t="shared" si="2"/>
        <v>9</v>
      </c>
      <c r="H59" s="7">
        <f t="shared" si="3"/>
        <v>9</v>
      </c>
      <c r="I59" s="4">
        <f t="shared" si="4"/>
        <v>26</v>
      </c>
      <c r="J59" s="4">
        <f t="shared" si="5"/>
        <v>3</v>
      </c>
      <c r="K59" s="4"/>
      <c r="L59" s="4">
        <f t="shared" si="6"/>
        <v>0</v>
      </c>
      <c r="M59" s="4">
        <f t="shared" si="7"/>
        <v>3</v>
      </c>
      <c r="N59" s="4">
        <f t="shared" si="7"/>
        <v>3</v>
      </c>
      <c r="O59" s="7"/>
      <c r="P59" s="7">
        <f t="shared" si="8"/>
        <v>9</v>
      </c>
      <c r="Q59" s="7">
        <f t="shared" si="9"/>
        <v>30</v>
      </c>
    </row>
    <row r="60" spans="2:17" x14ac:dyDescent="0.25">
      <c r="B60" s="7">
        <v>28</v>
      </c>
      <c r="C60" s="7"/>
      <c r="D60" s="7">
        <f t="shared" si="0"/>
        <v>8</v>
      </c>
      <c r="E60" s="20">
        <f t="shared" si="1"/>
        <v>22.666666666666668</v>
      </c>
      <c r="F60" s="7"/>
      <c r="G60" s="7">
        <f t="shared" si="2"/>
        <v>8</v>
      </c>
      <c r="H60" s="7">
        <f t="shared" si="3"/>
        <v>8</v>
      </c>
      <c r="I60" s="4">
        <f t="shared" si="4"/>
        <v>25</v>
      </c>
      <c r="J60" s="4">
        <f t="shared" si="5"/>
        <v>2</v>
      </c>
      <c r="K60" s="4"/>
      <c r="L60" s="4">
        <f t="shared" si="6"/>
        <v>-1</v>
      </c>
      <c r="M60" s="4">
        <f t="shared" si="7"/>
        <v>2</v>
      </c>
      <c r="N60" s="4">
        <f t="shared" si="7"/>
        <v>2</v>
      </c>
      <c r="O60" s="7"/>
      <c r="P60" s="7">
        <f t="shared" si="8"/>
        <v>8</v>
      </c>
      <c r="Q60" s="7">
        <f t="shared" si="9"/>
        <v>30</v>
      </c>
    </row>
    <row r="61" spans="2:17" x14ac:dyDescent="0.25">
      <c r="B61" s="7">
        <v>29</v>
      </c>
      <c r="C61" s="7"/>
      <c r="D61" s="7">
        <f t="shared" si="0"/>
        <v>7</v>
      </c>
      <c r="E61" s="20">
        <f t="shared" si="1"/>
        <v>22.333333333333332</v>
      </c>
      <c r="F61" s="7"/>
      <c r="G61" s="7">
        <f t="shared" si="2"/>
        <v>7</v>
      </c>
      <c r="H61" s="7">
        <f t="shared" si="3"/>
        <v>7</v>
      </c>
      <c r="I61" s="4">
        <f t="shared" si="4"/>
        <v>24</v>
      </c>
      <c r="J61" s="4">
        <f t="shared" si="5"/>
        <v>1</v>
      </c>
      <c r="K61" s="4"/>
      <c r="L61" s="4">
        <f t="shared" si="6"/>
        <v>-2</v>
      </c>
      <c r="M61" s="4">
        <f t="shared" si="7"/>
        <v>1</v>
      </c>
      <c r="N61" s="4">
        <f t="shared" si="7"/>
        <v>1</v>
      </c>
      <c r="O61" s="7"/>
      <c r="P61" s="7">
        <f t="shared" si="8"/>
        <v>7</v>
      </c>
      <c r="Q61" s="7">
        <f t="shared" si="9"/>
        <v>30</v>
      </c>
    </row>
    <row r="62" spans="2:17" x14ac:dyDescent="0.25">
      <c r="B62" s="7">
        <v>30</v>
      </c>
      <c r="C62" s="7"/>
      <c r="D62" s="7">
        <f t="shared" si="0"/>
        <v>6</v>
      </c>
      <c r="E62" s="20">
        <f t="shared" si="1"/>
        <v>22</v>
      </c>
      <c r="F62" s="7"/>
      <c r="G62" s="7">
        <f t="shared" si="2"/>
        <v>6</v>
      </c>
      <c r="H62" s="7">
        <f t="shared" si="3"/>
        <v>6</v>
      </c>
      <c r="I62" s="4">
        <f t="shared" si="4"/>
        <v>23</v>
      </c>
      <c r="J62" s="4">
        <f t="shared" si="5"/>
        <v>0</v>
      </c>
      <c r="K62" s="4"/>
      <c r="L62" s="4">
        <f t="shared" si="6"/>
        <v>-3</v>
      </c>
      <c r="M62" s="4">
        <f t="shared" si="7"/>
        <v>0</v>
      </c>
      <c r="N62" s="4">
        <f t="shared" si="7"/>
        <v>0</v>
      </c>
      <c r="O62" s="7"/>
      <c r="P62" s="7">
        <f t="shared" si="8"/>
        <v>6</v>
      </c>
      <c r="Q62" s="7">
        <f t="shared" si="9"/>
        <v>30</v>
      </c>
    </row>
    <row r="63" spans="2:17" x14ac:dyDescent="0.25">
      <c r="B63" s="7">
        <v>31</v>
      </c>
      <c r="C63" s="7"/>
      <c r="D63" s="7">
        <f t="shared" si="0"/>
        <v>5</v>
      </c>
      <c r="E63" s="20">
        <f t="shared" si="1"/>
        <v>21.666666666666664</v>
      </c>
      <c r="F63" s="7"/>
      <c r="G63" s="7">
        <f t="shared" si="2"/>
        <v>5</v>
      </c>
      <c r="H63" s="7">
        <f t="shared" si="3"/>
        <v>5</v>
      </c>
      <c r="I63" s="4">
        <f t="shared" si="4"/>
        <v>22</v>
      </c>
      <c r="J63" s="4">
        <f t="shared" si="5"/>
        <v>-1</v>
      </c>
      <c r="K63" s="4"/>
      <c r="L63" s="4">
        <f t="shared" si="6"/>
        <v>-4</v>
      </c>
      <c r="M63" s="4">
        <f t="shared" si="7"/>
        <v>-1</v>
      </c>
      <c r="N63" s="4">
        <f t="shared" si="7"/>
        <v>-1</v>
      </c>
      <c r="O63" s="7"/>
      <c r="P63" s="7">
        <f t="shared" si="8"/>
        <v>5</v>
      </c>
      <c r="Q63" s="7">
        <f t="shared" si="9"/>
        <v>30</v>
      </c>
    </row>
    <row r="64" spans="2:17" x14ac:dyDescent="0.25">
      <c r="B64" s="7">
        <v>32</v>
      </c>
      <c r="C64" s="7"/>
      <c r="D64" s="7">
        <f t="shared" si="0"/>
        <v>4</v>
      </c>
      <c r="E64" s="20">
        <f t="shared" si="1"/>
        <v>21.333333333333336</v>
      </c>
      <c r="F64" s="7"/>
      <c r="G64" s="7">
        <f t="shared" si="2"/>
        <v>4</v>
      </c>
      <c r="H64" s="7">
        <f t="shared" si="3"/>
        <v>4</v>
      </c>
      <c r="I64" s="4">
        <f t="shared" si="4"/>
        <v>21</v>
      </c>
      <c r="J64" s="4">
        <f t="shared" si="5"/>
        <v>-2</v>
      </c>
      <c r="K64" s="4"/>
      <c r="L64" s="4">
        <f t="shared" si="6"/>
        <v>-5</v>
      </c>
      <c r="M64" s="4">
        <f t="shared" si="7"/>
        <v>-2</v>
      </c>
      <c r="N64" s="4">
        <f t="shared" si="7"/>
        <v>-2</v>
      </c>
      <c r="O64" s="7"/>
      <c r="P64" s="7">
        <f t="shared" si="8"/>
        <v>4</v>
      </c>
      <c r="Q64" s="7">
        <f t="shared" si="9"/>
        <v>30</v>
      </c>
    </row>
    <row r="65" spans="2:17" x14ac:dyDescent="0.25">
      <c r="B65">
        <v>33</v>
      </c>
      <c r="D65">
        <f t="shared" si="0"/>
        <v>3</v>
      </c>
      <c r="E65" s="18">
        <f t="shared" si="1"/>
        <v>21</v>
      </c>
      <c r="G65">
        <f t="shared" si="2"/>
        <v>3</v>
      </c>
      <c r="H65">
        <f t="shared" si="3"/>
        <v>3</v>
      </c>
      <c r="I65" s="5">
        <f t="shared" si="4"/>
        <v>20</v>
      </c>
      <c r="J65" s="5">
        <f t="shared" si="5"/>
        <v>-3</v>
      </c>
      <c r="K65" s="5"/>
      <c r="L65" s="5">
        <f t="shared" si="6"/>
        <v>-6</v>
      </c>
      <c r="M65" s="5">
        <f t="shared" si="7"/>
        <v>-3</v>
      </c>
      <c r="N65" s="5">
        <f t="shared" si="7"/>
        <v>-3</v>
      </c>
      <c r="P65">
        <f t="shared" si="8"/>
        <v>3</v>
      </c>
      <c r="Q65">
        <f t="shared" si="9"/>
        <v>30</v>
      </c>
    </row>
    <row r="66" spans="2:17" x14ac:dyDescent="0.25">
      <c r="B66">
        <v>34</v>
      </c>
      <c r="D66">
        <f t="shared" si="0"/>
        <v>2</v>
      </c>
      <c r="E66" s="18">
        <f t="shared" si="1"/>
        <v>20.666666666666664</v>
      </c>
      <c r="G66">
        <f t="shared" si="2"/>
        <v>2</v>
      </c>
      <c r="H66">
        <f t="shared" si="3"/>
        <v>2</v>
      </c>
      <c r="I66" s="5">
        <f t="shared" si="4"/>
        <v>19</v>
      </c>
      <c r="J66" s="5">
        <f t="shared" si="5"/>
        <v>-4</v>
      </c>
      <c r="K66" s="5"/>
      <c r="L66" s="5">
        <f t="shared" si="6"/>
        <v>-7</v>
      </c>
      <c r="M66" s="5">
        <f t="shared" si="7"/>
        <v>-4</v>
      </c>
      <c r="N66" s="5">
        <f t="shared" si="7"/>
        <v>-4</v>
      </c>
      <c r="P66">
        <f t="shared" si="8"/>
        <v>2</v>
      </c>
      <c r="Q66">
        <f t="shared" si="9"/>
        <v>30</v>
      </c>
    </row>
    <row r="67" spans="2:17" x14ac:dyDescent="0.25">
      <c r="B67">
        <v>35</v>
      </c>
      <c r="D67">
        <f t="shared" si="0"/>
        <v>1</v>
      </c>
      <c r="E67" s="18">
        <f t="shared" si="1"/>
        <v>20.333333333333336</v>
      </c>
      <c r="G67">
        <f t="shared" si="2"/>
        <v>1</v>
      </c>
      <c r="H67">
        <f t="shared" si="3"/>
        <v>1</v>
      </c>
      <c r="I67" s="5">
        <f t="shared" si="4"/>
        <v>18</v>
      </c>
      <c r="J67" s="5">
        <f t="shared" si="5"/>
        <v>-5</v>
      </c>
      <c r="K67" s="5"/>
      <c r="L67" s="5">
        <f t="shared" si="6"/>
        <v>-8</v>
      </c>
      <c r="M67" s="5">
        <f t="shared" si="7"/>
        <v>-5</v>
      </c>
      <c r="N67" s="5">
        <f t="shared" si="7"/>
        <v>-5</v>
      </c>
      <c r="P67">
        <f t="shared" si="8"/>
        <v>1</v>
      </c>
      <c r="Q67">
        <f t="shared" si="9"/>
        <v>30</v>
      </c>
    </row>
  </sheetData>
  <mergeCells count="5">
    <mergeCell ref="D34:Q34"/>
    <mergeCell ref="P35:Q35"/>
    <mergeCell ref="L35:N35"/>
    <mergeCell ref="G35:J35"/>
    <mergeCell ref="D35:E35"/>
  </mergeCells>
  <printOptions gridLines="1"/>
  <pageMargins left="0.7" right="0.7" top="0.75" bottom="0.75" header="0.3" footer="0.3"/>
  <pageSetup scale="81" fitToHeight="0" orientation="landscape" r:id="rId1"/>
  <headerFooter>
    <oddHeader>&amp;R&amp;F</oddHeader>
    <oddFooter>&amp;CPage &amp;P of 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Power Limits (4-2015)</vt:lpstr>
      <vt:lpstr>'Power Limits (4-2015)'!Print_Area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2015-04-24T08:44:19Z</dcterms:modified>
</cp:coreProperties>
</file>